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meszaros.edit\Documents\2023. évi védőnő átadás\költségmegállapodás KT-nek előterjesztés\"/>
    </mc:Choice>
  </mc:AlternateContent>
  <xr:revisionPtr revIDLastSave="0" documentId="8_{A1BC1158-E2E3-43E2-8971-931C30B98F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Önkormányzat" sheetId="10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10" l="1"/>
  <c r="E24" i="10"/>
  <c r="E25" i="10"/>
  <c r="E23" i="10"/>
  <c r="E22" i="10"/>
  <c r="H21" i="10" l="1"/>
  <c r="H32" i="10" s="1"/>
  <c r="G21" i="10"/>
  <c r="G32" i="10" s="1"/>
  <c r="I30" i="10"/>
  <c r="I29" i="10"/>
  <c r="I28" i="10"/>
  <c r="I27" i="10"/>
  <c r="I20" i="10"/>
  <c r="H18" i="10"/>
  <c r="G18" i="10"/>
  <c r="I17" i="10"/>
  <c r="H11" i="10"/>
  <c r="G11" i="10"/>
  <c r="I14" i="10"/>
  <c r="I13" i="10"/>
  <c r="I16" i="10"/>
  <c r="H15" i="10"/>
  <c r="G15" i="10"/>
  <c r="I12" i="10"/>
  <c r="I11" i="10" s="1"/>
  <c r="I19" i="10"/>
  <c r="I18" i="10" s="1"/>
  <c r="I22" i="10"/>
  <c r="I23" i="10"/>
  <c r="I24" i="10"/>
  <c r="I25" i="10"/>
  <c r="I26" i="10"/>
  <c r="I21" i="10" l="1"/>
  <c r="I32" i="10" s="1"/>
  <c r="I15" i="10"/>
</calcChain>
</file>

<file path=xl/sharedStrings.xml><?xml version="1.0" encoding="utf-8"?>
<sst xmlns="http://schemas.openxmlformats.org/spreadsheetml/2006/main" count="57" uniqueCount="54">
  <si>
    <t>Ssz</t>
  </si>
  <si>
    <t>K311</t>
  </si>
  <si>
    <t>Rovatrend szerinti besorolás</t>
  </si>
  <si>
    <t>K32</t>
  </si>
  <si>
    <t>K33</t>
  </si>
  <si>
    <t>K35</t>
  </si>
  <si>
    <t>Egyéb dologi kiadások</t>
  </si>
  <si>
    <t>Megjegyzés</t>
  </si>
  <si>
    <t xml:space="preserve">* Sor nem törölhető, új sor beszúrása lehetséges. </t>
  </si>
  <si>
    <t>Megnevezés *</t>
  </si>
  <si>
    <t>nettó</t>
  </si>
  <si>
    <t>ÁFA</t>
  </si>
  <si>
    <t>bruttó</t>
  </si>
  <si>
    <t>Tényleges kiadás Ft/negyedév</t>
  </si>
  <si>
    <t>KIMUTATÁS</t>
  </si>
  <si>
    <t>informatikai kellékanyagok</t>
  </si>
  <si>
    <t>internet használati díj</t>
  </si>
  <si>
    <t>Önkormányzat megnevezése</t>
  </si>
  <si>
    <t>villamosenergia-szolgáltatás díja</t>
  </si>
  <si>
    <t>gázenergia-szolgáltatás díja</t>
  </si>
  <si>
    <t xml:space="preserve">víz- és csatornadíj </t>
  </si>
  <si>
    <t>távhő- és melegvíz- szolgáltatás díja</t>
  </si>
  <si>
    <t>kommunális hulladékkezelés</t>
  </si>
  <si>
    <t>Dologi kiadások összesen (1+...+5)</t>
  </si>
  <si>
    <t>Szakmai anyagok beszerzése (1.1.+…+1.9)</t>
  </si>
  <si>
    <t>Kommunikációs szolgáltatások összesen (3.1+…+3.9)</t>
  </si>
  <si>
    <t xml:space="preserve">Készítette (név, telefon): </t>
  </si>
  <si>
    <t>aláírás</t>
  </si>
  <si>
    <t>Szolgáltatási kiadások összesen (4.1+…+4.19)</t>
  </si>
  <si>
    <t>teljes költség bruttó Ft</t>
  </si>
  <si>
    <t xml:space="preserve">arányosítás mértéke 
(pl %, m2, óra) </t>
  </si>
  <si>
    <t>Időszakban ténylegesen teljesített kiadás</t>
  </si>
  <si>
    <t>A feladatellátás tervezhető (rendszeres feladatok) kiadásairól, a tényleges felhasználásról</t>
  </si>
  <si>
    <t>Arányosítás esetén **</t>
  </si>
  <si>
    <t>** Kizárólag arányosítás esetén kell kitölteni !! Arányosítás esetén a megjegyzés rovatban vagy terjedelme miatt elkülönülő mellékletben szükséges bemutatni az alkalmazott módszert, számítást.</t>
  </si>
  <si>
    <t>1. számú melléklet</t>
  </si>
  <si>
    <t>K312</t>
  </si>
  <si>
    <t xml:space="preserve">Üzemletetési anyag </t>
  </si>
  <si>
    <t>irodaszer</t>
  </si>
  <si>
    <t>egyéb üzemeltetési anyag</t>
  </si>
  <si>
    <t xml:space="preserve">egyéb szakmai anyagok </t>
  </si>
  <si>
    <t xml:space="preserve">telefon használati díj </t>
  </si>
  <si>
    <t>veszélyes hulladék elszállítás</t>
  </si>
  <si>
    <t xml:space="preserve">egyéb szolgálatási díj </t>
  </si>
  <si>
    <t xml:space="preserve">posta költség </t>
  </si>
  <si>
    <t>Kiküldetés</t>
  </si>
  <si>
    <t>nyomtatvány</t>
  </si>
  <si>
    <t>Isaszeg Város Önkormányzat</t>
  </si>
  <si>
    <t>Mátyók Kinga 28-583-112</t>
  </si>
  <si>
    <t>Készült: Isaszeg, 2023. június 20.</t>
  </si>
  <si>
    <t>2023.01.01-2023.03.31.</t>
  </si>
  <si>
    <t>K34</t>
  </si>
  <si>
    <t>szerződés szerint, számla még nem érkezett</t>
  </si>
  <si>
    <t>72,34m2/594,45m2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</si>
</sst>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1"/>
      <name val="Arial"/>
      <family val="2"/>
      <charset val="238"/>
    </font>
    <font>
      <b/>
      <sz val="10"/>
      <color theme="0" tint="-0.499984740745262"/>
      <name val="Arial"/>
      <family val="2"/>
      <charset val="238"/>
    </font>
    <font>
      <b/>
      <sz val="11"/>
      <color theme="0" tint="-0.499984740745262"/>
      <name val="Arial"/>
      <family val="2"/>
      <charset val="238"/>
    </font>
    <font>
      <sz val="11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5" fillId="0" borderId="0" xfId="0" applyFont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4" fillId="0" borderId="1" xfId="0" applyFont="1" applyBorder="1" applyAlignment="1">
      <alignment horizontal="left" vertical="top" wrapText="1"/>
    </xf>
    <xf numFmtId="3" fontId="4" fillId="0" borderId="1" xfId="0" applyNumberFormat="1" applyFont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right"/>
    </xf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top" wrapText="1"/>
    </xf>
    <xf numFmtId="3" fontId="6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3" fontId="4" fillId="3" borderId="1" xfId="0" applyNumberFormat="1" applyFont="1" applyFill="1" applyBorder="1" applyAlignment="1">
      <alignment horizontal="right" vertical="top" wrapText="1"/>
    </xf>
    <xf numFmtId="3" fontId="7" fillId="3" borderId="1" xfId="0" applyNumberFormat="1" applyFont="1" applyFill="1" applyBorder="1" applyAlignment="1">
      <alignment horizontal="right" vertical="top" wrapText="1"/>
    </xf>
    <xf numFmtId="3" fontId="8" fillId="3" borderId="1" xfId="0" applyNumberFormat="1" applyFont="1" applyFill="1" applyBorder="1" applyAlignment="1">
      <alignment horizontal="right" vertical="top" wrapText="1"/>
    </xf>
    <xf numFmtId="3" fontId="6" fillId="3" borderId="1" xfId="0" applyNumberFormat="1" applyFont="1" applyFill="1" applyBorder="1" applyAlignment="1">
      <alignment horizontal="right" vertical="top" wrapText="1"/>
    </xf>
    <xf numFmtId="0" fontId="9" fillId="0" borderId="0" xfId="0" applyFont="1"/>
    <xf numFmtId="0" fontId="0" fillId="0" borderId="5" xfId="0" applyBorder="1"/>
    <xf numFmtId="0" fontId="1" fillId="2" borderId="3" xfId="0" applyFont="1" applyFill="1" applyBorder="1" applyAlignment="1">
      <alignment horizontal="center" vertical="center" wrapText="1"/>
    </xf>
    <xf numFmtId="3" fontId="4" fillId="0" borderId="3" xfId="0" applyNumberFormat="1" applyFont="1" applyBorder="1" applyAlignment="1">
      <alignment horizontal="right" vertical="top" wrapText="1"/>
    </xf>
    <xf numFmtId="3" fontId="3" fillId="0" borderId="3" xfId="0" applyNumberFormat="1" applyFont="1" applyBorder="1" applyAlignment="1">
      <alignment horizontal="right" vertical="top" wrapText="1"/>
    </xf>
    <xf numFmtId="3" fontId="6" fillId="0" borderId="3" xfId="0" applyNumberFormat="1" applyFont="1" applyBorder="1" applyAlignment="1">
      <alignment horizontal="right" vertical="top" wrapText="1"/>
    </xf>
    <xf numFmtId="0" fontId="0" fillId="0" borderId="6" xfId="0" applyBorder="1" applyAlignment="1">
      <alignment vertical="center" wrapText="1"/>
    </xf>
    <xf numFmtId="0" fontId="0" fillId="0" borderId="1" xfId="0" applyBorder="1"/>
    <xf numFmtId="3" fontId="3" fillId="0" borderId="1" xfId="0" applyNumberFormat="1" applyFont="1" applyBorder="1" applyAlignment="1">
      <alignment horizontal="left" vertical="top" wrapTex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4" xfId="0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0"/>
  <sheetViews>
    <sheetView tabSelected="1" workbookViewId="0">
      <selection activeCell="F22" sqref="F22"/>
    </sheetView>
  </sheetViews>
  <sheetFormatPr defaultRowHeight="12.75" x14ac:dyDescent="0.2"/>
  <cols>
    <col min="1" max="2" width="5.5703125" customWidth="1"/>
    <col min="3" max="3" width="19.42578125" customWidth="1"/>
    <col min="4" max="4" width="48.5703125" customWidth="1"/>
    <col min="5" max="6" width="16.7109375" customWidth="1"/>
    <col min="7" max="9" width="13.28515625" customWidth="1"/>
    <col min="10" max="10" width="47.7109375" customWidth="1"/>
  </cols>
  <sheetData>
    <row r="1" spans="1:11" x14ac:dyDescent="0.2">
      <c r="J1" s="13" t="s">
        <v>35</v>
      </c>
    </row>
    <row r="2" spans="1:11" ht="15.75" x14ac:dyDescent="0.25">
      <c r="A2" s="4" t="s">
        <v>14</v>
      </c>
      <c r="B2" s="4"/>
    </row>
    <row r="3" spans="1:11" ht="15.75" x14ac:dyDescent="0.25">
      <c r="A3" s="4" t="s">
        <v>32</v>
      </c>
      <c r="B3" s="4"/>
    </row>
    <row r="4" spans="1:11" ht="16.5" thickBot="1" x14ac:dyDescent="0.3">
      <c r="A4" s="4"/>
      <c r="B4" s="2"/>
    </row>
    <row r="5" spans="1:11" s="18" customFormat="1" ht="20.45" customHeight="1" thickBot="1" x14ac:dyDescent="0.25">
      <c r="A5" s="19" t="s">
        <v>17</v>
      </c>
      <c r="B5" s="17"/>
      <c r="D5" s="30" t="s">
        <v>47</v>
      </c>
    </row>
    <row r="6" spans="1:11" x14ac:dyDescent="0.2">
      <c r="A6" s="1"/>
      <c r="B6" s="1"/>
    </row>
    <row r="7" spans="1:11" x14ac:dyDescent="0.2">
      <c r="A7" s="1"/>
      <c r="F7" t="s">
        <v>50</v>
      </c>
    </row>
    <row r="8" spans="1:11" s="3" customFormat="1" ht="19.149999999999999" customHeight="1" x14ac:dyDescent="0.2">
      <c r="A8" s="41" t="s">
        <v>0</v>
      </c>
      <c r="B8" s="43"/>
      <c r="C8" s="33" t="s">
        <v>2</v>
      </c>
      <c r="D8" s="33" t="s">
        <v>9</v>
      </c>
      <c r="E8" s="41" t="s">
        <v>31</v>
      </c>
      <c r="F8" s="42"/>
      <c r="G8" s="42"/>
      <c r="H8" s="42"/>
      <c r="I8" s="42"/>
      <c r="J8" s="33" t="s">
        <v>7</v>
      </c>
    </row>
    <row r="9" spans="1:11" s="3" customFormat="1" ht="12.75" customHeight="1" x14ac:dyDescent="0.2">
      <c r="A9" s="43"/>
      <c r="B9" s="43"/>
      <c r="C9" s="34"/>
      <c r="D9" s="34"/>
      <c r="E9" s="39" t="s">
        <v>33</v>
      </c>
      <c r="F9" s="40"/>
      <c r="G9" s="39" t="s">
        <v>13</v>
      </c>
      <c r="H9" s="44"/>
      <c r="I9" s="40"/>
      <c r="J9" s="34"/>
    </row>
    <row r="10" spans="1:11" s="3" customFormat="1" ht="38.25" x14ac:dyDescent="0.2">
      <c r="A10" s="43"/>
      <c r="B10" s="43"/>
      <c r="C10" s="35"/>
      <c r="D10" s="35"/>
      <c r="E10" s="10" t="s">
        <v>29</v>
      </c>
      <c r="F10" s="10" t="s">
        <v>30</v>
      </c>
      <c r="G10" s="26" t="s">
        <v>10</v>
      </c>
      <c r="H10" s="10" t="s">
        <v>11</v>
      </c>
      <c r="I10" s="10" t="s">
        <v>12</v>
      </c>
      <c r="J10" s="35"/>
    </row>
    <row r="11" spans="1:11" s="1" customFormat="1" ht="12.75" customHeight="1" x14ac:dyDescent="0.2">
      <c r="A11" s="12">
        <v>1</v>
      </c>
      <c r="B11" s="12"/>
      <c r="C11" s="12" t="s">
        <v>1</v>
      </c>
      <c r="D11" s="8" t="s">
        <v>24</v>
      </c>
      <c r="E11" s="9"/>
      <c r="F11" s="9"/>
      <c r="G11" s="27">
        <f>SUM(G12:G13,G14)</f>
        <v>42795</v>
      </c>
      <c r="H11" s="27">
        <f t="shared" ref="H11" si="0">SUM(H12:H13,H14)</f>
        <v>11407</v>
      </c>
      <c r="I11" s="27">
        <f>SUM(I12:I13,I14)</f>
        <v>54202</v>
      </c>
      <c r="J11" s="20"/>
    </row>
    <row r="12" spans="1:11" ht="12.75" customHeight="1" x14ac:dyDescent="0.2">
      <c r="A12" s="5"/>
      <c r="B12" s="5">
        <v>1</v>
      </c>
      <c r="C12" s="5"/>
      <c r="D12" s="6" t="s">
        <v>46</v>
      </c>
      <c r="E12" s="7"/>
      <c r="F12" s="7"/>
      <c r="G12" s="28">
        <v>33309</v>
      </c>
      <c r="H12" s="7">
        <v>8993</v>
      </c>
      <c r="I12" s="7">
        <f t="shared" ref="I12:I30" si="1">SUM(G12:H12)</f>
        <v>42302</v>
      </c>
      <c r="J12" s="7"/>
      <c r="K12" s="1"/>
    </row>
    <row r="13" spans="1:11" ht="12.75" customHeight="1" x14ac:dyDescent="0.2">
      <c r="A13" s="5"/>
      <c r="B13" s="5">
        <v>2</v>
      </c>
      <c r="C13" s="5"/>
      <c r="D13" s="6" t="s">
        <v>15</v>
      </c>
      <c r="E13" s="7"/>
      <c r="F13" s="7"/>
      <c r="G13" s="28">
        <v>0</v>
      </c>
      <c r="H13" s="7">
        <v>0</v>
      </c>
      <c r="I13" s="7">
        <f t="shared" si="1"/>
        <v>0</v>
      </c>
      <c r="J13" s="7"/>
      <c r="K13" s="1"/>
    </row>
    <row r="14" spans="1:11" ht="12.75" customHeight="1" x14ac:dyDescent="0.2">
      <c r="A14" s="5"/>
      <c r="B14" s="5"/>
      <c r="C14" s="5"/>
      <c r="D14" s="6" t="s">
        <v>40</v>
      </c>
      <c r="E14" s="7"/>
      <c r="F14" s="7"/>
      <c r="G14" s="28">
        <v>9486</v>
      </c>
      <c r="H14" s="28">
        <v>2414</v>
      </c>
      <c r="I14" s="7">
        <f t="shared" si="1"/>
        <v>11900</v>
      </c>
      <c r="J14" s="7"/>
      <c r="K14" s="1"/>
    </row>
    <row r="15" spans="1:11" ht="12.75" customHeight="1" x14ac:dyDescent="0.2">
      <c r="A15" s="12">
        <v>2</v>
      </c>
      <c r="B15" s="5"/>
      <c r="C15" s="12" t="s">
        <v>36</v>
      </c>
      <c r="D15" s="8" t="s">
        <v>37</v>
      </c>
      <c r="E15" s="7"/>
      <c r="F15" s="7"/>
      <c r="G15" s="27">
        <f>SUM(G16:G17)</f>
        <v>66359</v>
      </c>
      <c r="H15" s="27">
        <f t="shared" ref="H15:I15" si="2">SUM(H16:H17)</f>
        <v>17917</v>
      </c>
      <c r="I15" s="27">
        <f t="shared" si="2"/>
        <v>84276</v>
      </c>
      <c r="J15" s="7"/>
      <c r="K15" s="1"/>
    </row>
    <row r="16" spans="1:11" ht="12.75" customHeight="1" x14ac:dyDescent="0.2">
      <c r="A16" s="12"/>
      <c r="B16" s="5">
        <v>1</v>
      </c>
      <c r="C16" s="12"/>
      <c r="D16" s="6" t="s">
        <v>38</v>
      </c>
      <c r="E16" s="7"/>
      <c r="F16" s="7"/>
      <c r="G16" s="28">
        <v>28691</v>
      </c>
      <c r="H16" s="7">
        <v>7747</v>
      </c>
      <c r="I16" s="7">
        <f t="shared" si="1"/>
        <v>36438</v>
      </c>
      <c r="J16" s="7"/>
      <c r="K16" s="1"/>
    </row>
    <row r="17" spans="1:11" ht="12.75" customHeight="1" x14ac:dyDescent="0.2">
      <c r="A17" s="12"/>
      <c r="B17" s="5">
        <v>2</v>
      </c>
      <c r="C17" s="12"/>
      <c r="D17" s="6" t="s">
        <v>39</v>
      </c>
      <c r="E17" s="7"/>
      <c r="F17" s="7"/>
      <c r="G17" s="28">
        <v>37668</v>
      </c>
      <c r="H17" s="7">
        <v>10170</v>
      </c>
      <c r="I17" s="7">
        <f>SUM(G17:H17)</f>
        <v>47838</v>
      </c>
      <c r="J17" s="7"/>
      <c r="K17" s="1"/>
    </row>
    <row r="18" spans="1:11" s="1" customFormat="1" ht="12.75" customHeight="1" x14ac:dyDescent="0.2">
      <c r="A18" s="12">
        <v>3</v>
      </c>
      <c r="B18" s="12"/>
      <c r="C18" s="12" t="s">
        <v>3</v>
      </c>
      <c r="D18" s="8" t="s">
        <v>25</v>
      </c>
      <c r="E18" s="9"/>
      <c r="F18" s="9"/>
      <c r="G18" s="27">
        <f>SUM(G19:G20)</f>
        <v>29925</v>
      </c>
      <c r="H18" s="27">
        <f>SUM(H19:H20)</f>
        <v>6225</v>
      </c>
      <c r="I18" s="9">
        <f>SUM(I19:I20)</f>
        <v>36150</v>
      </c>
      <c r="J18" s="21"/>
    </row>
    <row r="19" spans="1:11" ht="12.75" customHeight="1" x14ac:dyDescent="0.2">
      <c r="A19" s="5"/>
      <c r="B19" s="5">
        <v>1</v>
      </c>
      <c r="C19" s="5"/>
      <c r="D19" s="31" t="s">
        <v>16</v>
      </c>
      <c r="E19" s="7"/>
      <c r="F19" s="7"/>
      <c r="G19" s="28">
        <v>8427</v>
      </c>
      <c r="H19" s="7">
        <v>423</v>
      </c>
      <c r="I19" s="7">
        <f t="shared" si="1"/>
        <v>8850</v>
      </c>
      <c r="J19" s="7"/>
      <c r="K19" s="1"/>
    </row>
    <row r="20" spans="1:11" ht="12.75" customHeight="1" x14ac:dyDescent="0.2">
      <c r="A20" s="5"/>
      <c r="B20" s="5">
        <v>2</v>
      </c>
      <c r="C20" s="5"/>
      <c r="D20" s="31" t="s">
        <v>41</v>
      </c>
      <c r="E20" s="7"/>
      <c r="F20" s="7"/>
      <c r="G20" s="28">
        <v>21498</v>
      </c>
      <c r="H20" s="7">
        <v>5802</v>
      </c>
      <c r="I20" s="7">
        <f t="shared" si="1"/>
        <v>27300</v>
      </c>
      <c r="J20" s="7"/>
      <c r="K20" s="1"/>
    </row>
    <row r="21" spans="1:11" s="2" customFormat="1" ht="12.75" customHeight="1" x14ac:dyDescent="0.25">
      <c r="A21" s="14">
        <v>4</v>
      </c>
      <c r="B21" s="14"/>
      <c r="C21" s="14" t="s">
        <v>4</v>
      </c>
      <c r="D21" s="15" t="s">
        <v>28</v>
      </c>
      <c r="E21" s="16"/>
      <c r="F21" s="16"/>
      <c r="G21" s="29">
        <f>SUM(G22:G29)</f>
        <v>158338</v>
      </c>
      <c r="H21" s="29">
        <f t="shared" ref="H21:I21" si="3">SUM(H22:H29)</f>
        <v>29125</v>
      </c>
      <c r="I21" s="29">
        <f t="shared" si="3"/>
        <v>187463</v>
      </c>
      <c r="J21" s="22"/>
      <c r="K21" s="1"/>
    </row>
    <row r="22" spans="1:11" ht="12.75" customHeight="1" x14ac:dyDescent="0.2">
      <c r="A22" s="5"/>
      <c r="B22" s="5">
        <v>1</v>
      </c>
      <c r="C22" s="11"/>
      <c r="D22" s="6" t="s">
        <v>18</v>
      </c>
      <c r="E22" s="7">
        <f>G22/12*100*1.27</f>
        <v>157702.25</v>
      </c>
      <c r="F22" s="7" t="s">
        <v>53</v>
      </c>
      <c r="G22" s="28">
        <v>14901</v>
      </c>
      <c r="H22" s="7">
        <v>3911</v>
      </c>
      <c r="I22" s="7">
        <f t="shared" si="1"/>
        <v>18812</v>
      </c>
      <c r="J22" s="7"/>
      <c r="K22" s="1"/>
    </row>
    <row r="23" spans="1:11" ht="12.75" customHeight="1" x14ac:dyDescent="0.2">
      <c r="A23" s="5"/>
      <c r="B23" s="5">
        <v>2</v>
      </c>
      <c r="C23" s="5"/>
      <c r="D23" s="6" t="s">
        <v>19</v>
      </c>
      <c r="E23" s="7">
        <f>G23/12*100*1.27</f>
        <v>332062.66666666669</v>
      </c>
      <c r="F23" s="7" t="s">
        <v>53</v>
      </c>
      <c r="G23" s="28">
        <v>31376</v>
      </c>
      <c r="H23" s="7">
        <v>8472</v>
      </c>
      <c r="I23" s="7">
        <f t="shared" si="1"/>
        <v>39848</v>
      </c>
      <c r="J23" s="32" t="s">
        <v>52</v>
      </c>
      <c r="K23" s="1"/>
    </row>
    <row r="24" spans="1:11" ht="12.75" customHeight="1" x14ac:dyDescent="0.2">
      <c r="A24" s="5"/>
      <c r="B24" s="5">
        <v>3</v>
      </c>
      <c r="C24" s="5"/>
      <c r="D24" s="6" t="s">
        <v>20</v>
      </c>
      <c r="E24" s="7">
        <f>G24/12*100*1.27</f>
        <v>11303</v>
      </c>
      <c r="F24" s="7" t="s">
        <v>53</v>
      </c>
      <c r="G24" s="28">
        <v>1068</v>
      </c>
      <c r="H24" s="7">
        <v>288</v>
      </c>
      <c r="I24" s="7">
        <f t="shared" si="1"/>
        <v>1356</v>
      </c>
      <c r="J24" s="7"/>
      <c r="K24" s="1"/>
    </row>
    <row r="25" spans="1:11" ht="12.75" customHeight="1" x14ac:dyDescent="0.2">
      <c r="A25" s="5"/>
      <c r="B25" s="5">
        <v>4</v>
      </c>
      <c r="C25" s="5"/>
      <c r="D25" s="6" t="s">
        <v>21</v>
      </c>
      <c r="E25" s="7">
        <f>G25/12*100*1.27</f>
        <v>0</v>
      </c>
      <c r="F25" s="7"/>
      <c r="G25" s="28">
        <v>0</v>
      </c>
      <c r="H25" s="7">
        <v>0</v>
      </c>
      <c r="I25" s="7">
        <f t="shared" si="1"/>
        <v>0</v>
      </c>
      <c r="J25" s="7"/>
      <c r="K25" s="1"/>
    </row>
    <row r="26" spans="1:11" ht="12.75" customHeight="1" x14ac:dyDescent="0.2">
      <c r="A26" s="5"/>
      <c r="B26" s="5">
        <v>6</v>
      </c>
      <c r="C26" s="5"/>
      <c r="D26" s="6" t="s">
        <v>22</v>
      </c>
      <c r="E26" s="7">
        <f>G26/12*100*1.27</f>
        <v>12287.25</v>
      </c>
      <c r="F26" s="7" t="s">
        <v>53</v>
      </c>
      <c r="G26" s="28">
        <v>1161</v>
      </c>
      <c r="H26" s="7">
        <v>313</v>
      </c>
      <c r="I26" s="7">
        <f t="shared" si="1"/>
        <v>1474</v>
      </c>
      <c r="J26" s="7"/>
      <c r="K26" s="1"/>
    </row>
    <row r="27" spans="1:11" ht="12.75" customHeight="1" x14ac:dyDescent="0.2">
      <c r="A27" s="5"/>
      <c r="B27" s="5">
        <v>7</v>
      </c>
      <c r="C27" s="5"/>
      <c r="D27" s="6" t="s">
        <v>42</v>
      </c>
      <c r="E27" s="7"/>
      <c r="F27" s="7"/>
      <c r="G27" s="28">
        <v>31659</v>
      </c>
      <c r="H27" s="7">
        <v>8548</v>
      </c>
      <c r="I27" s="7">
        <f t="shared" si="1"/>
        <v>40207</v>
      </c>
      <c r="J27" s="7"/>
      <c r="K27" s="1"/>
    </row>
    <row r="28" spans="1:11" ht="12.75" customHeight="1" x14ac:dyDescent="0.2">
      <c r="A28" s="5"/>
      <c r="B28" s="5">
        <v>8</v>
      </c>
      <c r="C28" s="5"/>
      <c r="D28" s="6" t="s">
        <v>43</v>
      </c>
      <c r="E28" s="7"/>
      <c r="F28" s="7"/>
      <c r="G28" s="28">
        <v>28123</v>
      </c>
      <c r="H28" s="7">
        <v>7593</v>
      </c>
      <c r="I28" s="7">
        <f t="shared" si="1"/>
        <v>35716</v>
      </c>
      <c r="J28" s="7"/>
      <c r="K28" s="1"/>
    </row>
    <row r="29" spans="1:11" ht="12.75" customHeight="1" x14ac:dyDescent="0.2">
      <c r="A29" s="5"/>
      <c r="B29" s="5">
        <v>9</v>
      </c>
      <c r="C29" s="5"/>
      <c r="D29" s="6" t="s">
        <v>44</v>
      </c>
      <c r="E29" s="7"/>
      <c r="F29" s="7"/>
      <c r="G29" s="28">
        <v>50050</v>
      </c>
      <c r="H29" s="7">
        <v>0</v>
      </c>
      <c r="I29" s="7">
        <f t="shared" si="1"/>
        <v>50050</v>
      </c>
      <c r="J29" s="7"/>
      <c r="K29" s="1"/>
    </row>
    <row r="30" spans="1:11" ht="12.75" customHeight="1" x14ac:dyDescent="0.2">
      <c r="A30" s="5"/>
      <c r="B30" s="5">
        <v>10</v>
      </c>
      <c r="C30" s="12" t="s">
        <v>51</v>
      </c>
      <c r="D30" s="6" t="s">
        <v>45</v>
      </c>
      <c r="E30" s="7"/>
      <c r="F30" s="7"/>
      <c r="G30" s="27">
        <v>7414</v>
      </c>
      <c r="H30" s="9">
        <v>0</v>
      </c>
      <c r="I30" s="9">
        <f t="shared" si="1"/>
        <v>7414</v>
      </c>
      <c r="J30" s="7"/>
      <c r="K30" s="1"/>
    </row>
    <row r="31" spans="1:11" s="2" customFormat="1" ht="12.75" customHeight="1" x14ac:dyDescent="0.25">
      <c r="A31" s="14">
        <v>5</v>
      </c>
      <c r="B31" s="14"/>
      <c r="C31" s="14" t="s">
        <v>5</v>
      </c>
      <c r="D31" s="15" t="s">
        <v>6</v>
      </c>
      <c r="E31" s="16"/>
      <c r="F31" s="7"/>
      <c r="G31" s="29">
        <v>72384</v>
      </c>
      <c r="H31" s="29"/>
      <c r="I31" s="29">
        <v>72384</v>
      </c>
      <c r="J31" s="22"/>
      <c r="K31" s="1"/>
    </row>
    <row r="32" spans="1:11" s="24" customFormat="1" ht="12.75" customHeight="1" x14ac:dyDescent="0.2">
      <c r="A32" s="36" t="s">
        <v>23</v>
      </c>
      <c r="B32" s="37"/>
      <c r="C32" s="37"/>
      <c r="D32" s="38"/>
      <c r="E32" s="16"/>
      <c r="F32" s="7"/>
      <c r="G32" s="29">
        <f>SUM(G11,G18,G21,G15,G31,G30)</f>
        <v>377215</v>
      </c>
      <c r="H32" s="29">
        <f t="shared" ref="H32:I32" si="4">SUM(H11,H18,H21,H15,H31,H30)</f>
        <v>64674</v>
      </c>
      <c r="I32" s="29">
        <f t="shared" si="4"/>
        <v>441889</v>
      </c>
      <c r="J32" s="23"/>
      <c r="K32" s="1"/>
    </row>
    <row r="33" spans="1:11" x14ac:dyDescent="0.2">
      <c r="K33" s="1"/>
    </row>
    <row r="34" spans="1:11" x14ac:dyDescent="0.2">
      <c r="A34" t="s">
        <v>8</v>
      </c>
    </row>
    <row r="35" spans="1:11" x14ac:dyDescent="0.2">
      <c r="A35" t="s">
        <v>34</v>
      </c>
    </row>
    <row r="37" spans="1:11" x14ac:dyDescent="0.2">
      <c r="A37" t="s">
        <v>26</v>
      </c>
      <c r="D37" t="s">
        <v>48</v>
      </c>
    </row>
    <row r="39" spans="1:11" x14ac:dyDescent="0.2">
      <c r="A39" t="s">
        <v>49</v>
      </c>
      <c r="F39" s="25"/>
      <c r="G39" s="25"/>
      <c r="H39" s="25"/>
    </row>
    <row r="40" spans="1:11" x14ac:dyDescent="0.2">
      <c r="G40" t="s">
        <v>27</v>
      </c>
    </row>
  </sheetData>
  <mergeCells count="8">
    <mergeCell ref="J8:J10"/>
    <mergeCell ref="A32:D32"/>
    <mergeCell ref="E9:F9"/>
    <mergeCell ref="E8:I8"/>
    <mergeCell ref="A8:B10"/>
    <mergeCell ref="C8:C10"/>
    <mergeCell ref="D8:D10"/>
    <mergeCell ref="G9:I9"/>
  </mergeCells>
  <pageMargins left="0.31496062992125984" right="0.35433070866141736" top="0.38" bottom="0.23" header="0.31496062992125984" footer="0.16"/>
  <pageSetup paperSize="8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Önkormányzat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Czene-Szabó Melinda</dc:creator>
  <cp:lastModifiedBy>meszaros.edit</cp:lastModifiedBy>
  <cp:lastPrinted>2023-08-08T06:49:08Z</cp:lastPrinted>
  <dcterms:created xsi:type="dcterms:W3CDTF">2021-11-11T10:24:57Z</dcterms:created>
  <dcterms:modified xsi:type="dcterms:W3CDTF">2023-08-08T06:49:23Z</dcterms:modified>
</cp:coreProperties>
</file>